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updateLinks="never"/>
  <mc:AlternateContent xmlns:mc="http://schemas.openxmlformats.org/markup-compatibility/2006">
    <mc:Choice Requires="x15">
      <x15ac:absPath xmlns:x15ac="http://schemas.microsoft.com/office/spreadsheetml/2010/11/ac" url="\\192.168.0.250\data\フォルダ②　福永\有限会社日保協\事務所\ホームページ\2026.04アップデータ\"/>
    </mc:Choice>
  </mc:AlternateContent>
  <xr:revisionPtr revIDLastSave="0" documentId="8_{0E815B6A-195A-482D-AAD7-FF1BA0B1DE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G22" i="1"/>
  <c r="E22" i="1"/>
  <c r="B17" i="1"/>
  <c r="B16" i="1"/>
  <c r="B15" i="1"/>
  <c r="B14" i="1"/>
  <c r="B13" i="1"/>
  <c r="B11" i="1"/>
  <c r="B10" i="1"/>
  <c r="B9" i="1"/>
  <c r="B8" i="1"/>
  <c r="B7" i="1"/>
  <c r="B6" i="1"/>
  <c r="C18" i="1"/>
  <c r="C22" i="1" s="1"/>
  <c r="I18" i="1" l="1"/>
  <c r="G18" i="1"/>
  <c r="E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損害保険ジャパン日本興亜株式会社</author>
  </authors>
  <commentList>
    <comment ref="B2" authorId="0" shapeId="0" xr:uid="{00000000-0006-0000-0000-000001000000}">
      <text>
        <r>
          <rPr>
            <sz val="11"/>
            <color indexed="81"/>
            <rFont val="游ゴシック"/>
            <family val="3"/>
            <charset val="128"/>
            <scheme val="minor"/>
          </rPr>
          <t>yyyy/mm</t>
        </r>
        <r>
          <rPr>
            <sz val="10"/>
            <color indexed="81"/>
            <rFont val="游ゴシック"/>
            <family val="3"/>
            <charset val="128"/>
            <scheme val="minor"/>
          </rPr>
          <t>の
形式で入力し
てください。</t>
        </r>
      </text>
    </comment>
    <comment ref="B3" authorId="0" shapeId="0" xr:uid="{8AE3470A-1CAE-4DC6-84CA-F97034D00DF1}">
      <text>
        <r>
          <rPr>
            <sz val="11"/>
            <color indexed="81"/>
            <rFont val="游ゴシック"/>
            <family val="3"/>
            <charset val="128"/>
            <scheme val="minor"/>
          </rPr>
          <t>yyyy/mm</t>
        </r>
        <r>
          <rPr>
            <sz val="10"/>
            <color indexed="81"/>
            <rFont val="游ゴシック"/>
            <family val="3"/>
            <charset val="128"/>
            <scheme val="minor"/>
          </rPr>
          <t>の
形式で入力し
てください。</t>
        </r>
      </text>
    </comment>
  </commentList>
</comments>
</file>

<file path=xl/sharedStrings.xml><?xml version="1.0" encoding="utf-8"?>
<sst xmlns="http://schemas.openxmlformats.org/spreadsheetml/2006/main" count="67" uniqueCount="12">
  <si>
    <t>園児数</t>
    <rPh sb="0" eb="2">
      <t>エンジ</t>
    </rPh>
    <rPh sb="2" eb="3">
      <t>スウ</t>
    </rPh>
    <phoneticPr fontId="2"/>
  </si>
  <si>
    <t>学童数</t>
    <rPh sb="0" eb="2">
      <t>ガクドウ</t>
    </rPh>
    <rPh sb="2" eb="3">
      <t>スウ</t>
    </rPh>
    <phoneticPr fontId="2"/>
  </si>
  <si>
    <t>職員数</t>
    <rPh sb="0" eb="2">
      <t>ショクイン</t>
    </rPh>
    <rPh sb="2" eb="3">
      <t>スウ</t>
    </rPh>
    <phoneticPr fontId="2"/>
  </si>
  <si>
    <t>通常保育</t>
    <rPh sb="0" eb="2">
      <t>ツウジョウ</t>
    </rPh>
    <rPh sb="2" eb="4">
      <t>ホイク</t>
    </rPh>
    <phoneticPr fontId="2"/>
  </si>
  <si>
    <t>一時保育等(※)</t>
    <rPh sb="0" eb="2">
      <t>イチジ</t>
    </rPh>
    <rPh sb="2" eb="4">
      <t>ホイク</t>
    </rPh>
    <rPh sb="4" eb="5">
      <t>トウ</t>
    </rPh>
    <phoneticPr fontId="2"/>
  </si>
  <si>
    <t>人</t>
    <rPh sb="0" eb="1">
      <t>ニン</t>
    </rPh>
    <phoneticPr fontId="2"/>
  </si>
  <si>
    <t>加入月</t>
    <rPh sb="0" eb="2">
      <t>カニュウ</t>
    </rPh>
    <rPh sb="2" eb="3">
      <t>ツキ</t>
    </rPh>
    <phoneticPr fontId="2"/>
  </si>
  <si>
    <t>(※)月間の延べ園児数÷その月の実施日数(小数点以下四捨五入)で算出してください。</t>
    <rPh sb="3" eb="5">
      <t>ゲッカン</t>
    </rPh>
    <rPh sb="6" eb="7">
      <t>ノ</t>
    </rPh>
    <rPh sb="8" eb="10">
      <t>エンジ</t>
    </rPh>
    <rPh sb="10" eb="11">
      <t>スウ</t>
    </rPh>
    <rPh sb="14" eb="15">
      <t>ツキ</t>
    </rPh>
    <rPh sb="16" eb="18">
      <t>ジッシ</t>
    </rPh>
    <rPh sb="18" eb="20">
      <t>ニッスウ</t>
    </rPh>
    <rPh sb="21" eb="24">
      <t>ショウスウテン</t>
    </rPh>
    <rPh sb="24" eb="26">
      <t>イカ</t>
    </rPh>
    <rPh sb="26" eb="30">
      <t>シシャゴニュウ</t>
    </rPh>
    <rPh sb="32" eb="34">
      <t>サンシュツ</t>
    </rPh>
    <phoneticPr fontId="2"/>
  </si>
  <si>
    <t>合 計</t>
    <rPh sb="0" eb="1">
      <t>ア</t>
    </rPh>
    <rPh sb="2" eb="3">
      <t>ケイ</t>
    </rPh>
    <phoneticPr fontId="1"/>
  </si>
  <si>
    <t>実績計算書</t>
    <rPh sb="0" eb="2">
      <t>ジッセキ</t>
    </rPh>
    <rPh sb="2" eb="5">
      <t>ケイサンショ</t>
    </rPh>
    <phoneticPr fontId="1"/>
  </si>
  <si>
    <t>手続月</t>
    <rPh sb="0" eb="2">
      <t>テツヅキ</t>
    </rPh>
    <rPh sb="2" eb="3">
      <t>ツキ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</si>
  <si>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平均在籍者数</t>
    </r>
    <r>
      <rPr>
        <sz val="11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(小数点第一位四捨五入)</t>
    </r>
    <rPh sb="0" eb="2">
      <t>ヘイキン</t>
    </rPh>
    <rPh sb="2" eb="5">
      <t>ザイセキシャ</t>
    </rPh>
    <rPh sb="5" eb="6">
      <t>スウ</t>
    </rPh>
    <rPh sb="8" eb="11">
      <t>ショウスウテン</t>
    </rPh>
    <rPh sb="11" eb="13">
      <t>ダイイチ</t>
    </rPh>
    <rPh sb="13" eb="14">
      <t>イ</t>
    </rPh>
    <rPh sb="14" eb="18">
      <t>シシャゴニュウ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</si>
</sst>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;@"/>
    <numFmt numFmtId="177" formatCode="#,##0_ "/>
    <numFmt numFmtId="178" formatCode="[$-411]\ ggge&quot;年&quot;m&quot;月&quot;\ ;@"/>
    <numFmt numFmtId="179" formatCode="[$-411]\ ggge&quot;年&quot;m\ &quot;月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rgb="FF333333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indexed="81"/>
      <name val="游ゴシック"/>
      <family val="3"/>
      <charset val="128"/>
      <scheme val="minor"/>
    </font>
    <font>
      <sz val="11"/>
      <color indexed="8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333333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5" fillId="2" borderId="9" xfId="0" applyNumberFormat="1" applyFont="1" applyFill="1" applyBorder="1" applyAlignment="1">
      <alignment horizontal="centerContinuous" vertical="center" wrapText="1"/>
    </xf>
    <xf numFmtId="178" fontId="3" fillId="0" borderId="9" xfId="0" applyNumberFormat="1" applyFont="1" applyBorder="1" applyAlignment="1" applyProtection="1">
      <alignment horizontal="distributed" vertical="center"/>
      <protection locked="0"/>
    </xf>
    <xf numFmtId="0" fontId="9" fillId="3" borderId="0" xfId="0" applyFont="1" applyFill="1">
      <alignment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>
      <alignment vertical="center"/>
    </xf>
    <xf numFmtId="0" fontId="10" fillId="2" borderId="9" xfId="0" applyFont="1" applyFill="1" applyBorder="1" applyAlignment="1">
      <alignment vertical="center" shrinkToFit="1"/>
    </xf>
    <xf numFmtId="176" fontId="11" fillId="3" borderId="0" xfId="0" applyNumberFormat="1" applyFont="1" applyFill="1">
      <alignment vertical="center"/>
    </xf>
    <xf numFmtId="179" fontId="5" fillId="2" borderId="9" xfId="0" applyNumberFormat="1" applyFont="1" applyFill="1" applyBorder="1" applyAlignment="1" applyProtection="1">
      <alignment horizontal="distributed" vertical="center"/>
      <protection hidden="1"/>
    </xf>
    <xf numFmtId="177" fontId="10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>
      <alignment vertical="center"/>
    </xf>
    <xf numFmtId="177" fontId="10" fillId="0" borderId="1" xfId="0" applyNumberFormat="1" applyFont="1" applyBorder="1" applyAlignment="1" applyProtection="1">
      <alignment horizontal="center" vertical="center" shrinkToFit="1"/>
      <protection locked="0"/>
    </xf>
    <xf numFmtId="177" fontId="10" fillId="0" borderId="5" xfId="0" applyNumberFormat="1" applyFont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>
      <alignment vertical="center"/>
    </xf>
    <xf numFmtId="177" fontId="10" fillId="0" borderId="4" xfId="0" applyNumberFormat="1" applyFont="1" applyBorder="1" applyAlignment="1" applyProtection="1">
      <alignment horizontal="center" vertical="center" shrinkToFit="1"/>
      <protection locked="0"/>
    </xf>
    <xf numFmtId="176" fontId="5" fillId="2" borderId="9" xfId="0" applyNumberFormat="1" applyFont="1" applyFill="1" applyBorder="1" applyAlignment="1">
      <alignment horizontal="centerContinuous" vertical="center"/>
    </xf>
    <xf numFmtId="177" fontId="5" fillId="2" borderId="1" xfId="0" applyNumberFormat="1" applyFont="1" applyFill="1" applyBorder="1" applyProtection="1">
      <alignment vertical="center"/>
      <protection hidden="1"/>
    </xf>
    <xf numFmtId="0" fontId="6" fillId="2" borderId="3" xfId="0" applyFont="1" applyFill="1" applyBorder="1" applyProtection="1">
      <alignment vertical="center"/>
      <protection hidden="1"/>
    </xf>
    <xf numFmtId="0" fontId="4" fillId="3" borderId="0" xfId="0" applyFont="1" applyFill="1">
      <alignment vertical="center"/>
    </xf>
    <xf numFmtId="0" fontId="12" fillId="2" borderId="1" xfId="0" applyFont="1" applyFill="1" applyBorder="1" applyProtection="1">
      <alignment vertical="center"/>
      <protection hidden="1"/>
    </xf>
    <xf numFmtId="0" fontId="10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2" borderId="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6"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19</xdr:row>
      <xdr:rowOff>38100</xdr:rowOff>
    </xdr:from>
    <xdr:to>
      <xdr:col>6</xdr:col>
      <xdr:colOff>19050</xdr:colOff>
      <xdr:row>20</xdr:row>
      <xdr:rowOff>171450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76575" y="4562475"/>
          <a:ext cx="742950" cy="371475"/>
        </a:xfrm>
        <a:prstGeom prst="downArrow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>
    <xdr:from>
      <xdr:col>6</xdr:col>
      <xdr:colOff>47625</xdr:colOff>
      <xdr:row>19</xdr:row>
      <xdr:rowOff>38099</xdr:rowOff>
    </xdr:from>
    <xdr:to>
      <xdr:col>7</xdr:col>
      <xdr:colOff>95250</xdr:colOff>
      <xdr:row>20</xdr:row>
      <xdr:rowOff>133349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48100" y="4562474"/>
          <a:ext cx="73342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 b="1">
              <a:latin typeface="Meiryo UI" panose="020B0604030504040204" pitchFamily="50" charset="-128"/>
              <a:ea typeface="Meiryo UI" panose="020B0604030504040204" pitchFamily="50" charset="-128"/>
            </a:rPr>
            <a:t>÷</a:t>
          </a:r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１２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%20&#20195;&#29702;&#24215;&#12539;&#39015;&#23458;&#65288;&#26032;&#20117;&#65289;\&#9671;(J8955)&#26085;&#20445;&#21332;\12_&#35336;&#31639;&#12471;&#12540;&#12488;&#65288;&#35211;&#31309;&#12539;&#35299;&#32004;&#65289;\&#35211;&#31309;&#35336;&#31639;&#12471;&#12540;&#12488;\2021\&#12304;&#26085;&#26412;&#20445;&#32946;&#21332;&#20250;&#12305;&#20445;&#38522;&#26009;&#35336;&#31639;&#12539;&#21152;&#20837;&#20381;&#38972;&#26360;&#20316;&#25104;&#12484;&#12540;&#12523;&#65288;Ver1.02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画面"/>
      <sheetName val="管理者設定画面１"/>
      <sheetName val="管理者設定画面２"/>
      <sheetName val="プラン選択画面"/>
      <sheetName val="人数入力画面"/>
      <sheetName val="加入者・保険会社情報入力画面"/>
      <sheetName val="加入依頼書"/>
      <sheetName val="告知書"/>
      <sheetName val="見積書"/>
      <sheetName val="見積書(印刷用背景色なし)"/>
      <sheetName val="項目"/>
      <sheetName val="WK"/>
      <sheetName val="保険料計算用"/>
      <sheetName val="ヒン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zoomScaleNormal="100" workbookViewId="0">
      <selection activeCell="C10" sqref="C10"/>
    </sheetView>
  </sheetViews>
  <sheetFormatPr defaultColWidth="0" defaultRowHeight="18" zeroHeight="1" x14ac:dyDescent="0.45"/>
  <cols>
    <col min="1" max="1" width="7.19921875" customWidth="1"/>
    <col min="2" max="2" width="15.3984375" style="1" bestFit="1" customWidth="1"/>
    <col min="3" max="3" width="9" customWidth="1"/>
    <col min="4" max="4" width="3.69921875" bestFit="1" customWidth="1"/>
    <col min="5" max="5" width="9" customWidth="1"/>
    <col min="6" max="6" width="3.69921875" bestFit="1" customWidth="1"/>
    <col min="7" max="7" width="9" customWidth="1"/>
    <col min="8" max="8" width="3.69921875" bestFit="1" customWidth="1"/>
    <col min="9" max="9" width="9" customWidth="1"/>
    <col min="10" max="10" width="3.69921875" bestFit="1" customWidth="1"/>
    <col min="11" max="11" width="3.69921875" customWidth="1"/>
    <col min="12" max="16384" width="9" hidden="1"/>
  </cols>
  <sheetData>
    <row r="1" spans="1:11" ht="28.8" x14ac:dyDescent="0.45">
      <c r="A1" s="4" t="s">
        <v>9</v>
      </c>
      <c r="B1" s="5"/>
      <c r="C1" s="6"/>
      <c r="D1" s="6"/>
      <c r="E1" s="6"/>
      <c r="F1" s="6"/>
      <c r="G1" s="6"/>
      <c r="H1" s="6"/>
      <c r="I1" s="6"/>
      <c r="J1" s="6"/>
      <c r="K1" s="6"/>
    </row>
    <row r="2" spans="1:11" ht="19.8" x14ac:dyDescent="0.45">
      <c r="A2" s="7" t="s">
        <v>6</v>
      </c>
      <c r="B2" s="3">
        <v>46113</v>
      </c>
      <c r="C2" s="6"/>
      <c r="D2" s="6"/>
      <c r="E2" s="6"/>
      <c r="F2" s="6"/>
      <c r="G2" s="6"/>
      <c r="H2" s="6"/>
      <c r="I2" s="6"/>
      <c r="J2" s="6"/>
      <c r="K2" s="6"/>
    </row>
    <row r="3" spans="1:11" ht="19.8" x14ac:dyDescent="0.45">
      <c r="A3" s="7" t="s">
        <v>10</v>
      </c>
      <c r="B3" s="3">
        <v>46023</v>
      </c>
      <c r="C3" s="6"/>
      <c r="D3" s="6"/>
      <c r="E3" s="6"/>
      <c r="F3" s="6"/>
      <c r="G3" s="6"/>
      <c r="H3" s="6"/>
      <c r="I3" s="6"/>
      <c r="J3" s="6"/>
      <c r="K3" s="6"/>
    </row>
    <row r="4" spans="1:11" ht="19.8" x14ac:dyDescent="0.45">
      <c r="A4" s="6"/>
      <c r="B4" s="8"/>
      <c r="C4" s="21" t="s">
        <v>0</v>
      </c>
      <c r="D4" s="22"/>
      <c r="E4" s="23"/>
      <c r="F4" s="24"/>
      <c r="G4" s="25" t="s">
        <v>1</v>
      </c>
      <c r="H4" s="26"/>
      <c r="I4" s="25" t="s">
        <v>2</v>
      </c>
      <c r="J4" s="26"/>
      <c r="K4" s="6"/>
    </row>
    <row r="5" spans="1:11" ht="19.8" x14ac:dyDescent="0.45">
      <c r="A5" s="6"/>
      <c r="B5" s="5"/>
      <c r="C5" s="21" t="s">
        <v>3</v>
      </c>
      <c r="D5" s="29"/>
      <c r="E5" s="21" t="s">
        <v>4</v>
      </c>
      <c r="F5" s="29"/>
      <c r="G5" s="27"/>
      <c r="H5" s="28"/>
      <c r="I5" s="27"/>
      <c r="J5" s="28"/>
      <c r="K5" s="6"/>
    </row>
    <row r="6" spans="1:11" ht="19.8" x14ac:dyDescent="0.45">
      <c r="A6" s="6"/>
      <c r="B6" s="9">
        <f>EDATE($B$3,-1)</f>
        <v>45992</v>
      </c>
      <c r="C6" s="10"/>
      <c r="D6" s="11" t="s">
        <v>5</v>
      </c>
      <c r="E6" s="12"/>
      <c r="F6" s="11" t="s">
        <v>5</v>
      </c>
      <c r="G6" s="12"/>
      <c r="H6" s="11" t="s">
        <v>5</v>
      </c>
      <c r="I6" s="12"/>
      <c r="J6" s="11" t="s">
        <v>5</v>
      </c>
      <c r="K6" s="6"/>
    </row>
    <row r="7" spans="1:11" ht="19.8" x14ac:dyDescent="0.45">
      <c r="A7" s="6"/>
      <c r="B7" s="9">
        <f>EDATE($B$3,-2)</f>
        <v>45962</v>
      </c>
      <c r="C7" s="10"/>
      <c r="D7" s="11" t="s">
        <v>5</v>
      </c>
      <c r="E7" s="12"/>
      <c r="F7" s="11" t="s">
        <v>5</v>
      </c>
      <c r="G7" s="12"/>
      <c r="H7" s="11" t="s">
        <v>5</v>
      </c>
      <c r="I7" s="12"/>
      <c r="J7" s="11" t="s">
        <v>5</v>
      </c>
      <c r="K7" s="6"/>
    </row>
    <row r="8" spans="1:11" ht="19.8" x14ac:dyDescent="0.45">
      <c r="A8" s="6"/>
      <c r="B8" s="9">
        <f>EDATE($B$3,-3)</f>
        <v>45931</v>
      </c>
      <c r="C8" s="10"/>
      <c r="D8" s="11" t="s">
        <v>5</v>
      </c>
      <c r="E8" s="12"/>
      <c r="F8" s="11" t="s">
        <v>5</v>
      </c>
      <c r="G8" s="12"/>
      <c r="H8" s="11" t="s">
        <v>5</v>
      </c>
      <c r="I8" s="12"/>
      <c r="J8" s="11" t="s">
        <v>5</v>
      </c>
      <c r="K8" s="6"/>
    </row>
    <row r="9" spans="1:11" ht="19.8" x14ac:dyDescent="0.45">
      <c r="A9" s="6"/>
      <c r="B9" s="9">
        <f>EDATE($B$3,-4)</f>
        <v>45901</v>
      </c>
      <c r="C9" s="10"/>
      <c r="D9" s="11" t="s">
        <v>5</v>
      </c>
      <c r="E9" s="12"/>
      <c r="F9" s="11" t="s">
        <v>5</v>
      </c>
      <c r="G9" s="12"/>
      <c r="H9" s="11" t="s">
        <v>5</v>
      </c>
      <c r="I9" s="12"/>
      <c r="J9" s="11" t="s">
        <v>5</v>
      </c>
      <c r="K9" s="6"/>
    </row>
    <row r="10" spans="1:11" ht="19.8" x14ac:dyDescent="0.45">
      <c r="A10" s="6"/>
      <c r="B10" s="9">
        <f>EDATE($B$3,-5)</f>
        <v>45870</v>
      </c>
      <c r="C10" s="10"/>
      <c r="D10" s="11" t="s">
        <v>5</v>
      </c>
      <c r="E10" s="12"/>
      <c r="F10" s="11" t="s">
        <v>5</v>
      </c>
      <c r="G10" s="12"/>
      <c r="H10" s="11" t="s">
        <v>5</v>
      </c>
      <c r="I10" s="12"/>
      <c r="J10" s="11" t="s">
        <v>5</v>
      </c>
      <c r="K10" s="6"/>
    </row>
    <row r="11" spans="1:11" ht="19.8" x14ac:dyDescent="0.45">
      <c r="A11" s="6"/>
      <c r="B11" s="9">
        <f>EDATE($B$3,-6)</f>
        <v>45839</v>
      </c>
      <c r="C11" s="10"/>
      <c r="D11" s="11" t="s">
        <v>5</v>
      </c>
      <c r="E11" s="12"/>
      <c r="F11" s="11" t="s">
        <v>5</v>
      </c>
      <c r="G11" s="12"/>
      <c r="H11" s="11" t="s">
        <v>5</v>
      </c>
      <c r="I11" s="12"/>
      <c r="J11" s="11" t="s">
        <v>5</v>
      </c>
      <c r="K11" s="6"/>
    </row>
    <row r="12" spans="1:11" ht="19.8" x14ac:dyDescent="0.45">
      <c r="A12" s="6"/>
      <c r="B12" s="9">
        <v>7</v>
      </c>
      <c r="C12" s="10"/>
      <c r="D12" s="11" t="s">
        <v>5</v>
      </c>
      <c r="E12" s="12"/>
      <c r="F12" s="11" t="s">
        <v>5</v>
      </c>
      <c r="G12" s="12"/>
      <c r="H12" s="11" t="s">
        <v>5</v>
      </c>
      <c r="I12" s="12"/>
      <c r="J12" s="11" t="s">
        <v>5</v>
      </c>
      <c r="K12" s="6"/>
    </row>
    <row r="13" spans="1:11" ht="19.8" x14ac:dyDescent="0.45">
      <c r="A13" s="6"/>
      <c r="B13" s="9">
        <f>EDATE($B$3,-8)</f>
        <v>45778</v>
      </c>
      <c r="C13" s="10"/>
      <c r="D13" s="11" t="s">
        <v>5</v>
      </c>
      <c r="E13" s="12"/>
      <c r="F13" s="11" t="s">
        <v>5</v>
      </c>
      <c r="G13" s="12"/>
      <c r="H13" s="11" t="s">
        <v>5</v>
      </c>
      <c r="I13" s="12"/>
      <c r="J13" s="11" t="s">
        <v>5</v>
      </c>
      <c r="K13" s="6"/>
    </row>
    <row r="14" spans="1:11" ht="19.8" x14ac:dyDescent="0.45">
      <c r="A14" s="6"/>
      <c r="B14" s="9">
        <f>EDATE($B$3,-9)</f>
        <v>45748</v>
      </c>
      <c r="C14" s="10"/>
      <c r="D14" s="11" t="s">
        <v>5</v>
      </c>
      <c r="E14" s="12"/>
      <c r="F14" s="11" t="s">
        <v>5</v>
      </c>
      <c r="G14" s="12"/>
      <c r="H14" s="11" t="s">
        <v>5</v>
      </c>
      <c r="I14" s="12"/>
      <c r="J14" s="11" t="s">
        <v>5</v>
      </c>
      <c r="K14" s="6"/>
    </row>
    <row r="15" spans="1:11" ht="19.8" x14ac:dyDescent="0.45">
      <c r="A15" s="6"/>
      <c r="B15" s="9">
        <f>EDATE($B$3,-10)</f>
        <v>45717</v>
      </c>
      <c r="C15" s="10"/>
      <c r="D15" s="11" t="s">
        <v>5</v>
      </c>
      <c r="E15" s="12"/>
      <c r="F15" s="11" t="s">
        <v>5</v>
      </c>
      <c r="G15" s="12"/>
      <c r="H15" s="11" t="s">
        <v>5</v>
      </c>
      <c r="I15" s="12"/>
      <c r="J15" s="11" t="s">
        <v>5</v>
      </c>
      <c r="K15" s="6"/>
    </row>
    <row r="16" spans="1:11" ht="19.8" x14ac:dyDescent="0.45">
      <c r="A16" s="6"/>
      <c r="B16" s="9">
        <f>EDATE($B$3,-11)</f>
        <v>45689</v>
      </c>
      <c r="C16" s="10"/>
      <c r="D16" s="11" t="s">
        <v>5</v>
      </c>
      <c r="E16" s="12"/>
      <c r="F16" s="11" t="s">
        <v>5</v>
      </c>
      <c r="G16" s="12"/>
      <c r="H16" s="11" t="s">
        <v>5</v>
      </c>
      <c r="I16" s="12"/>
      <c r="J16" s="11" t="s">
        <v>5</v>
      </c>
      <c r="K16" s="6"/>
    </row>
    <row r="17" spans="1:11" ht="19.8" x14ac:dyDescent="0.45">
      <c r="A17" s="6"/>
      <c r="B17" s="9">
        <f>EDATE($B$3,-12)</f>
        <v>45658</v>
      </c>
      <c r="C17" s="13"/>
      <c r="D17" s="14" t="s">
        <v>5</v>
      </c>
      <c r="E17" s="15"/>
      <c r="F17" s="14" t="s">
        <v>5</v>
      </c>
      <c r="G17" s="15"/>
      <c r="H17" s="14" t="s">
        <v>5</v>
      </c>
      <c r="I17" s="15"/>
      <c r="J17" s="14" t="s">
        <v>5</v>
      </c>
      <c r="K17" s="6"/>
    </row>
    <row r="18" spans="1:11" ht="19.8" x14ac:dyDescent="0.45">
      <c r="A18" s="6"/>
      <c r="B18" s="16" t="s">
        <v>8</v>
      </c>
      <c r="C18" s="17">
        <f>SUM(C6:C17)</f>
        <v>0</v>
      </c>
      <c r="D18" s="18" t="s">
        <v>5</v>
      </c>
      <c r="E18" s="17">
        <f>SUM(E6:E17)</f>
        <v>0</v>
      </c>
      <c r="F18" s="18" t="s">
        <v>5</v>
      </c>
      <c r="G18" s="17">
        <f>SUM(G6:G17)</f>
        <v>0</v>
      </c>
      <c r="H18" s="18" t="s">
        <v>5</v>
      </c>
      <c r="I18" s="17">
        <f>SUM(I6:I17)</f>
        <v>0</v>
      </c>
      <c r="J18" s="18" t="s">
        <v>5</v>
      </c>
      <c r="K18" s="6"/>
    </row>
    <row r="19" spans="1:11" x14ac:dyDescent="0.45">
      <c r="A19" s="6"/>
      <c r="B19" s="19" t="s">
        <v>7</v>
      </c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45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45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</row>
    <row r="22" spans="1:11" ht="35.4" x14ac:dyDescent="0.45">
      <c r="A22" s="6"/>
      <c r="B22" s="2" t="s">
        <v>11</v>
      </c>
      <c r="C22" s="20">
        <f>ROUND(C18/12,0)</f>
        <v>0</v>
      </c>
      <c r="D22" s="18" t="s">
        <v>5</v>
      </c>
      <c r="E22" s="20">
        <f>ROUND(E18/12,0)</f>
        <v>0</v>
      </c>
      <c r="F22" s="18" t="s">
        <v>5</v>
      </c>
      <c r="G22" s="20">
        <f>ROUND(G18/12,0)</f>
        <v>0</v>
      </c>
      <c r="H22" s="18" t="s">
        <v>5</v>
      </c>
      <c r="I22" s="20">
        <f>ROUND(I18/12,0)</f>
        <v>0</v>
      </c>
      <c r="J22" s="18" t="s">
        <v>5</v>
      </c>
      <c r="K22" s="6"/>
    </row>
    <row r="23" spans="1:11" x14ac:dyDescent="0.45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</row>
  </sheetData>
  <sheetProtection algorithmName="SHA-512" hashValue="Dwg5KvA3xDoKdvS0CYcqxUydJTnh5fauNgFYV21CM9kLmukOruK1ZpIy6i8mM7BEONcf5+CYQgL9WIMmZC6vxw==" saltValue="BWIowjDeVXl+y2UwMUyt+Q==" spinCount="100000" sheet="1" selectLockedCells="1"/>
  <mergeCells count="5">
    <mergeCell ref="C4:F4"/>
    <mergeCell ref="G4:H5"/>
    <mergeCell ref="I4:J5"/>
    <mergeCell ref="C5:D5"/>
    <mergeCell ref="E5:F5"/>
  </mergeCells>
  <phoneticPr fontId="1"/>
  <dataValidations count="1">
    <dataValidation type="whole" imeMode="off" operator="greaterThanOrEqual" allowBlank="1" showInputMessage="1" showErrorMessage="1" errorTitle="エラー" error="0以上の整数を入力してください。" sqref="E6:E17 G6:G17 I6:I17 C6:C17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2C316E7-AB70-42E2-B198-CFF47A433E6A}">
            <xm:f>AND('N:\04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代理店・顧客（新井）\◇(J8955)日保協\12_計算シート（見積・解約）\見積計算シート\2021\[【日本保育協会】保険料計算・加入依頼書作成ツール（Ver1.02）.xlsm]WK'!#REF!=0)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" id="{E3999214-321C-428D-A346-1242913BA0A1}">
            <xm:f>'N:\04 代理店・顧客（新井）\◇(J8955)日保協\12_計算シート（見積・解約）\見積計算シート\2021\[【日本保育協会】保険料計算・加入依頼書作成ツール（Ver1.02）.xlsm]WK'!#REF!=TRUE</xm:f>
            <x14:dxf>
              <fill>
                <patternFill>
                  <bgColor theme="0" tint="-0.34998626667073579"/>
                </patternFill>
              </fill>
            </x14:dxf>
          </x14:cfRule>
          <xm:sqref>A2:A3</xm:sqref>
        </x14:conditionalFormatting>
        <x14:conditionalFormatting xmlns:xm="http://schemas.microsoft.com/office/excel/2006/main">
          <x14:cfRule type="expression" priority="31" id="{2DD4580A-3D57-456F-B386-D3A56F6C4581}">
            <xm:f>AND('N:\04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代理店・顧客（新井）\◇(J8955)日保協\12_計算シート（見積・解約）\見積計算シート\2021\[【日本保育協会】保険料計算・加入依頼書作成ツール（Ver1.02）.xlsm]WK'!#REF!=0)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2" id="{773C8E52-42FE-41DD-8A62-85244D872CB2}">
            <xm:f>'N:\04 代理店・顧客（新井）\◇(J8955)日保協\12_計算シート（見積・解約）\見積計算シート\2021\[【日本保育協会】保険料計算・加入依頼書作成ツール（Ver1.02）.xlsm]WK'!#REF!=TRUE</xm:f>
            <x14:dxf>
              <fill>
                <patternFill>
                  <bgColor theme="0" tint="-0.34998626667073579"/>
                </patternFill>
              </fill>
            </x14:dxf>
          </x14:cfRule>
          <xm:sqref>C4:J17</xm:sqref>
        </x14:conditionalFormatting>
        <x14:conditionalFormatting xmlns:xm="http://schemas.microsoft.com/office/excel/2006/main">
          <x14:cfRule type="expression" priority="21" id="{4847678E-767C-48AD-A8AE-93C1ABB7DE00}">
            <xm:f>AND('N:\04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代理店・顧客（新井）\◇(J8955)日保協\12_計算シート（見積・解約）\見積計算シート\2021\[【日本保育協会】保険料計算・加入依頼書作成ツール（Ver1.02）.xlsm]WK'!#REF!=0)</xm:f>
            <x14:dxf>
              <fill>
                <patternFill>
                  <bgColor theme="0" tint="-0.24994659260841701"/>
                </pattern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13" id="{448D9FD8-1105-4FB3-AFB4-8B2870DEBA91}">
            <xm:f>AND('N:\04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代理店・顧客（新井）\◇(J8955)日保協\12_計算シート（見積・解約）\見積計算シート\2021\[【日本保育協会】保険料計算・加入依頼書作成ツール（Ver1.02）.xlsm]WK'!#REF!=0)</xm:f>
            <x14:dxf>
              <fill>
                <patternFill>
                  <bgColor theme="0" tint="-0.24994659260841701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6" id="{2B4E7444-6E84-4497-9321-BF8BABCB4A09}">
            <xm:f>AND('N:\04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代理店・顧客（新井）\◇(J8955)日保協\12_計算シート（見積・解約）\見積計算シート\2021\[【日本保育協会】保険料計算・加入依頼書作成ツール（Ver1.02）.xlsm]WK'!#REF!=0)</xm:f>
            <x14:dxf>
              <fill>
                <patternFill>
                  <bgColor theme="0" tint="-0.24994659260841701"/>
                </pattern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12" id="{347FF1CA-4275-4455-8073-DE79DE38406A}">
            <xm:f>'N:\04 代理店・顧客（新井）\◇(J8955)日保協\12_計算シート（見積・解約）\見積計算シート\2021\[【日本保育協会】保険料計算・加入依頼書作成ツール（Ver1.02）.xlsm]WK'!#REF!=TRUE</xm:f>
            <x14:dxf>
              <fill>
                <patternFill>
                  <bgColor theme="0" tint="-0.34998626667073579"/>
                </patternFill>
              </fill>
            </x14:dxf>
          </x14:cfRule>
          <xm:sqref>F22 H22 D22</xm:sqref>
        </x14:conditionalFormatting>
        <x14:conditionalFormatting xmlns:xm="http://schemas.microsoft.com/office/excel/2006/main">
          <x14:cfRule type="expression" priority="10" id="{9B1F9F21-F193-4B13-BEE3-69A525D16CD0}">
            <xm:f>AND('N:\04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代理店・顧客（新井）\◇(J8955)日保協\12_計算シート（見積・解約）\見積計算シート\2021\[【日本保育協会】保険料計算・加入依頼書作成ツール（Ver1.02）.xlsm]WK'!#REF!=0)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3" id="{43429DAF-7047-439D-9876-4202381B9B4B}">
            <xm:f>AND('N:\04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代理店・顧客（新井）\◇(J8955)日保協\12_計算シート（見積・解約）\見積計算シート\2021\[【日本保育協会】保険料計算・加入依頼書作成ツール（Ver1.02）.xlsm]WK'!#REF!=0)</xm:f>
            <x14:dxf>
              <fill>
                <patternFill>
                  <bgColor theme="0" tint="-0.24994659260841701"/>
                </patternFill>
              </fill>
            </x14:dxf>
          </x14:cfRule>
          <xm:sqref>F22</xm:sqref>
        </x14:conditionalFormatting>
        <x14:conditionalFormatting xmlns:xm="http://schemas.microsoft.com/office/excel/2006/main">
          <x14:cfRule type="expression" priority="5" id="{0B483A8C-4EF5-4C07-A38E-64864B14E1B5}">
            <xm:f>AND('N:\04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代理店・顧客（新井）\◇(J8955)日保協\12_計算シート（見積・解約）\見積計算シート\2021\[【日本保育協会】保険料計算・加入依頼書作成ツール（Ver1.02）.xlsm]WK'!#REF!=0)</xm:f>
            <x14:dxf>
              <fill>
                <patternFill>
                  <bgColor theme="0" tint="-0.24994659260841701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9" id="{7B363684-013C-4413-9B41-03D0E532AD58}">
            <xm:f>AND('N:\04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代理店・顧客（新井）\◇(J8955)日保協\12_計算シート（見積・解約）\見積計算シート\2021\[【日本保育協会】保険料計算・加入依頼書作成ツール（Ver1.02）.xlsm]WK'!#REF!=0)</xm:f>
            <x14:dxf>
              <fill>
                <patternFill>
                  <bgColor theme="0" tint="-0.24994659260841701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expression" priority="3" id="{2F9A49BD-28F3-4EC1-9F8D-EDB8F76B0106}">
            <xm:f>AND('N:\04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代理店・顧客（新井）\◇(J8955)日保協\12_計算シート（見積・解約）\見積計算シート\2021\[【日本保育協会】保険料計算・加入依頼書作成ツール（Ver1.02）.xlsm]WK'!#REF!=0)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4" id="{9881DCCD-7FC2-4C56-BAEC-3F939F47F8A7}">
            <xm:f>'N:\04 代理店・顧客（新井）\◇(J8955)日保協\12_計算シート（見積・解約）\見積計算シート\2021\[【日本保育協会】保険料計算・加入依頼書作成ツール（Ver1.02）.xlsm]WK'!#REF!=TRUE</xm:f>
            <x14:dxf>
              <fill>
                <patternFill>
                  <bgColor theme="0" tint="-0.34998626667073579"/>
                </pattern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7" id="{60D57015-2C53-4C02-BAC2-93A746727DC6}">
            <xm:f>'N:\04 代理店・顧客（新井）\◇(J8955)日保協\12_計算シート（見積・解約）\見積計算シート\2021\[【日本保育協会】保険料計算・加入依頼書作成ツール（Ver1.02）.xlsm]WK'!#REF!=TRUE</xm:f>
            <x14:dxf>
              <fill>
                <patternFill>
                  <bgColor theme="0" tint="-0.34998626667073579"/>
                </patternFill>
              </fill>
            </x14:dxf>
          </x14:cfRule>
          <x14:cfRule type="expression" priority="8" id="{6B23D801-1D7E-41B1-A758-724B28DAD367}">
            <xm:f>AND('N:\04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代理店・顧客（新井）\◇(J8955)日保協\12_計算シート（見積・解約）\見積計算シート\2021\[【日本保育協会】保険料計算・加入依頼書作成ツール（Ver1.02）.xlsm]WK'!#REF!=0,'N:\04 代理店・顧客（新井）\◇(J8955)日保協\12_計算シート（見積・解約）\見積計算シート\2021\[【日本保育協会】保険料計算・加入依頼書作成ツール（Ver1.02）.xlsm]WK'!#REF!=0)</xm:f>
            <x14:dxf>
              <fill>
                <patternFill>
                  <bgColor theme="0" tint="-0.24994659260841701"/>
                </patternFill>
              </fill>
            </x14:dxf>
          </x14:cfRule>
          <xm:sqref>J22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損害保険ジャパン日本興亜株式会社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損害保険ジャパン日本興亜株式会社</dc:creator>
  <cp:lastModifiedBy>友子 福永</cp:lastModifiedBy>
  <cp:lastPrinted>2021-11-29T07:03:11Z</cp:lastPrinted>
  <dcterms:created xsi:type="dcterms:W3CDTF">2021-11-29T05:39:09Z</dcterms:created>
  <dcterms:modified xsi:type="dcterms:W3CDTF">2026-03-17T02:19:03Z</dcterms:modified>
</cp:coreProperties>
</file>